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435" windowHeight="4365" activeTab="2"/>
  </bookViews>
  <sheets>
    <sheet name="Вводная часть" sheetId="1" r:id="rId1"/>
    <sheet name="Доходы" sheetId="2" r:id="rId2"/>
    <sheet name="Расходы" sheetId="3" r:id="rId3"/>
  </sheets>
  <calcPr calcId="145621"/>
</workbook>
</file>

<file path=xl/calcChain.xml><?xml version="1.0" encoding="utf-8"?>
<calcChain xmlns="http://schemas.openxmlformats.org/spreadsheetml/2006/main">
  <c r="E27" i="3" l="1"/>
  <c r="C27" i="3"/>
  <c r="D27" i="3"/>
  <c r="C26" i="3"/>
  <c r="D26" i="3"/>
  <c r="E26" i="3"/>
  <c r="C25" i="3"/>
  <c r="D25" i="3"/>
  <c r="E25" i="3"/>
  <c r="C24" i="3"/>
  <c r="D24" i="3"/>
  <c r="E24" i="3"/>
  <c r="C23" i="3"/>
  <c r="D23" i="3"/>
  <c r="E23" i="3"/>
  <c r="C22" i="3"/>
  <c r="D22" i="3"/>
  <c r="E22" i="3"/>
  <c r="C21" i="3"/>
  <c r="D21" i="3"/>
  <c r="E21" i="3"/>
  <c r="B27" i="3"/>
  <c r="B22" i="3"/>
  <c r="B23" i="3"/>
  <c r="B24" i="3"/>
  <c r="B25" i="3"/>
  <c r="B26" i="3"/>
  <c r="B21" i="3"/>
  <c r="B34" i="1"/>
  <c r="B42" i="1" s="1"/>
  <c r="E20" i="3" l="1"/>
  <c r="D20" i="3"/>
  <c r="C20" i="3"/>
  <c r="B20" i="3"/>
  <c r="B28" i="2"/>
  <c r="C4" i="3"/>
  <c r="D4" i="3"/>
  <c r="E4" i="3"/>
  <c r="B4" i="3"/>
  <c r="C34" i="1"/>
  <c r="C42" i="1" s="1"/>
  <c r="D34" i="1"/>
  <c r="D42" i="1" s="1"/>
  <c r="C28" i="2" l="1"/>
  <c r="D28" i="2"/>
  <c r="E28" i="2"/>
  <c r="B49" i="1" l="1"/>
  <c r="C7" i="2"/>
  <c r="D7" i="2"/>
  <c r="E7" i="2"/>
  <c r="B7" i="2"/>
  <c r="C14" i="2"/>
  <c r="D14" i="2"/>
  <c r="E14" i="2"/>
  <c r="B14" i="2"/>
  <c r="B5" i="2" l="1"/>
  <c r="B4" i="2" s="1"/>
  <c r="C5" i="2"/>
  <c r="E5" i="2"/>
  <c r="D5" i="2"/>
  <c r="B27" i="2" l="1"/>
  <c r="B26" i="2"/>
  <c r="D4" i="2"/>
  <c r="D26" i="2" s="1"/>
  <c r="D27" i="2"/>
  <c r="E4" i="2"/>
  <c r="E26" i="2" s="1"/>
  <c r="E27" i="2"/>
  <c r="C4" i="2"/>
  <c r="C26" i="2" s="1"/>
  <c r="C27" i="2"/>
  <c r="D49" i="1"/>
  <c r="C49" i="1" l="1"/>
  <c r="D50" i="1"/>
  <c r="C50" i="1"/>
  <c r="B50" i="1" l="1"/>
</calcChain>
</file>

<file path=xl/sharedStrings.xml><?xml version="1.0" encoding="utf-8"?>
<sst xmlns="http://schemas.openxmlformats.org/spreadsheetml/2006/main" count="79" uniqueCount="63">
  <si>
    <t>Структура расходов в функциональном разрезе</t>
  </si>
  <si>
    <t>Расходы всего: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</si>
  <si>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</si>
  <si>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</si>
  <si>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</si>
  <si>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</si>
  <si>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</si>
  <si>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</si>
  <si>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Условно утвержденные расходы</t>
  </si>
  <si>
    <t>2) Субъекты Российской Федерации - областной, краевой, республиканский бюджет;</t>
  </si>
  <si>
    <t>1) Российская Федерация - федеральный бюджет;</t>
  </si>
  <si>
    <t>3) Муниципальные районы, городские округа, городские и сельские поселения - местный бюджет;</t>
  </si>
  <si>
    <t>Принцип разграничения доходов, расходов и источников финансирования бюджета</t>
  </si>
  <si>
    <t>За каждым бюджетом в соответствии с законодательством Российской Федерации закреплены ДОХОДЫ, РАСХОДЫ и источники финансирования Бюджета.</t>
  </si>
  <si>
    <t>Наименование показателей</t>
  </si>
  <si>
    <t>в том числе:</t>
  </si>
  <si>
    <t>Дефицит (-)/ Профицит (+)</t>
  </si>
  <si>
    <t>тыс.человек</t>
  </si>
  <si>
    <t>Год</t>
  </si>
  <si>
    <t>Объем доходов в расчете на одного жителя (руб./чел.)</t>
  </si>
  <si>
    <t>Объем расходов в расчете на одного жителя (руб./чел.)</t>
  </si>
  <si>
    <t xml:space="preserve"> - собственные доходы</t>
  </si>
  <si>
    <t>Доходы - всего:</t>
  </si>
  <si>
    <t>Расходы - всего:</t>
  </si>
  <si>
    <t>Источники финансирования дефицита бюджета - всего</t>
  </si>
  <si>
    <t xml:space="preserve">Численность постоянного населения на 01.01.2015     </t>
  </si>
  <si>
    <r>
      <t xml:space="preserve">Разграничения Расходов </t>
    </r>
    <r>
      <rPr>
        <b/>
        <i/>
        <sz val="16"/>
        <color theme="1"/>
        <rFont val="Calibri"/>
        <family val="2"/>
        <charset val="204"/>
        <scheme val="minor"/>
      </rPr>
      <t>БЮДЖЕТОВ</t>
    </r>
    <r>
      <rPr>
        <i/>
        <sz val="16"/>
        <color theme="1"/>
        <rFont val="Calibri"/>
        <family val="2"/>
        <charset val="204"/>
        <scheme val="minor"/>
      </rPr>
      <t xml:space="preserve"> установлено Федеральным законом от 06.10.2003 № 131 Федерального Закона "Об Общих принципах местного самоуправления в Российской Федерации", местным законодательством.</t>
    </r>
  </si>
  <si>
    <r>
      <t xml:space="preserve">Разграничения Доходов </t>
    </r>
    <r>
      <rPr>
        <b/>
        <i/>
        <sz val="16"/>
        <color theme="1"/>
        <rFont val="Calibri"/>
        <family val="2"/>
        <charset val="204"/>
        <scheme val="minor"/>
      </rPr>
      <t>БЮДЖЕТОВ</t>
    </r>
    <r>
      <rPr>
        <i/>
        <sz val="16"/>
        <color theme="1"/>
        <rFont val="Calibri"/>
        <family val="2"/>
        <charset val="204"/>
        <scheme val="minor"/>
      </rPr>
      <t xml:space="preserve"> установлено Налоговым кодексом Российской Федерации,Бюджетным кодексом Российской Федерации, местным законодательством.</t>
    </r>
  </si>
  <si>
    <r>
      <rPr>
        <b/>
        <i/>
        <sz val="16"/>
        <color theme="1"/>
        <rFont val="Calibri"/>
        <family val="2"/>
        <charset val="204"/>
        <scheme val="minor"/>
      </rPr>
      <t>БЮДЖЕТ</t>
    </r>
    <r>
      <rPr>
        <i/>
        <sz val="16"/>
        <color theme="1"/>
        <rFont val="Calibri"/>
        <family val="2"/>
        <charset val="204"/>
        <scheme val="minor"/>
      </rPr>
      <t xml:space="preserve"> - форма образования и расходования денежных средств для решения задач и функций государства и местного самоуправления.</t>
    </r>
  </si>
  <si>
    <r>
      <t xml:space="preserve">Каждое публично - правовое образование имеет свой </t>
    </r>
    <r>
      <rPr>
        <b/>
        <i/>
        <sz val="16"/>
        <color theme="1"/>
        <rFont val="Calibri"/>
        <family val="2"/>
        <charset val="204"/>
        <scheme val="minor"/>
      </rPr>
      <t>БЮДЖЕТ</t>
    </r>
    <r>
      <rPr>
        <i/>
        <sz val="16"/>
        <color theme="1"/>
        <rFont val="Calibri"/>
        <family val="2"/>
        <charset val="204"/>
        <scheme val="minor"/>
      </rPr>
      <t>:</t>
    </r>
  </si>
  <si>
    <t>Структура доходов в функциональном разрезе</t>
  </si>
  <si>
    <t>Доходы всего:</t>
  </si>
  <si>
    <t>Собственные доходы</t>
  </si>
  <si>
    <t>Межбюджетные трансферты</t>
  </si>
  <si>
    <t>В том числе:</t>
  </si>
  <si>
    <t xml:space="preserve"> - НДФЛ</t>
  </si>
  <si>
    <t xml:space="preserve"> - акцизы</t>
  </si>
  <si>
    <t xml:space="preserve"> - налог на имущество</t>
  </si>
  <si>
    <t xml:space="preserve"> - земельный налог</t>
  </si>
  <si>
    <t xml:space="preserve"> - единый сельхоз налог</t>
  </si>
  <si>
    <t xml:space="preserve"> - госпошлина</t>
  </si>
  <si>
    <t xml:space="preserve"> Налоговые доходы</t>
  </si>
  <si>
    <t xml:space="preserve"> Неналоговые доходы</t>
  </si>
  <si>
    <t xml:space="preserve"> - Арендная плата за землю до разграничения собств.</t>
  </si>
  <si>
    <t xml:space="preserve"> - Аренда имущества</t>
  </si>
  <si>
    <t xml:space="preserve"> - Прочие доходы от использования имущества</t>
  </si>
  <si>
    <t xml:space="preserve"> - Доходы от реализации имущества</t>
  </si>
  <si>
    <t xml:space="preserve"> -Штрафы, возмещения ущерба</t>
  </si>
  <si>
    <t xml:space="preserve"> - межбюджетные трансферты</t>
  </si>
  <si>
    <t>Бюджет для граждан</t>
  </si>
  <si>
    <t>на 2015 год и плановый период 2016-2017 годов</t>
  </si>
  <si>
    <r>
      <t xml:space="preserve">Доходы </t>
    </r>
    <r>
      <rPr>
        <b/>
        <i/>
        <sz val="18"/>
        <color theme="1"/>
        <rFont val="Calibri"/>
        <family val="2"/>
        <charset val="204"/>
        <scheme val="minor"/>
      </rPr>
      <t>БЮДЖЕТА</t>
    </r>
    <r>
      <rPr>
        <i/>
        <sz val="18"/>
        <color theme="1"/>
        <rFont val="Calibri"/>
        <family val="2"/>
        <charset val="204"/>
        <scheme val="minor"/>
      </rPr>
      <t xml:space="preserve"> составляют собственные доходы (</t>
    </r>
    <r>
      <rPr>
        <b/>
        <i/>
        <sz val="18"/>
        <color theme="1"/>
        <rFont val="Calibri"/>
        <family val="2"/>
        <charset val="204"/>
        <scheme val="minor"/>
      </rPr>
      <t>НАЛОГОВЫЕ и НЕНАЛОГОВЫЕ ДОХОДЫ</t>
    </r>
    <r>
      <rPr>
        <i/>
        <sz val="18"/>
        <color theme="1"/>
        <rFont val="Calibri"/>
        <family val="2"/>
        <charset val="204"/>
        <scheme val="minor"/>
      </rPr>
      <t xml:space="preserve">) и </t>
    </r>
    <r>
      <rPr>
        <b/>
        <i/>
        <sz val="18"/>
        <color theme="1"/>
        <rFont val="Calibri"/>
        <family val="2"/>
        <charset val="204"/>
        <scheme val="minor"/>
      </rPr>
      <t>БЕЗВОЗМЕЗДНЫЕ ПОСТУПЛЕНИЯ</t>
    </r>
    <r>
      <rPr>
        <i/>
        <sz val="18"/>
        <color theme="1"/>
        <rFont val="Calibri"/>
        <family val="2"/>
        <charset val="204"/>
        <scheme val="minor"/>
      </rPr>
      <t xml:space="preserve"> от других бюджетов в виде </t>
    </r>
    <r>
      <rPr>
        <b/>
        <i/>
        <sz val="18"/>
        <color theme="1"/>
        <rFont val="Calibri"/>
        <family val="2"/>
        <charset val="204"/>
        <scheme val="minor"/>
      </rPr>
      <t>ДОТАЦИЙ, СУБСИДИЙ, СУБВЕНЦИЙ и ИНЫХ МЕЖБЮДЖЕТНЫХ ТРАНСФЕРТОВ.</t>
    </r>
  </si>
  <si>
    <r>
      <t xml:space="preserve">Расходы </t>
    </r>
    <r>
      <rPr>
        <b/>
        <i/>
        <sz val="18"/>
        <color theme="1"/>
        <rFont val="Calibri"/>
        <family val="2"/>
        <charset val="204"/>
        <scheme val="minor"/>
      </rPr>
      <t>БЮДЖЕТА</t>
    </r>
    <r>
      <rPr>
        <i/>
        <sz val="18"/>
        <color theme="1"/>
        <rFont val="Calibri"/>
        <family val="2"/>
        <charset val="204"/>
        <scheme val="minor"/>
      </rPr>
      <t xml:space="preserve"> включают расходы на оказание государственных (муниципальных) услуг, социальное обеспечение населения, предоставление межбюджетных трансфертов.</t>
    </r>
  </si>
  <si>
    <t>-</t>
  </si>
  <si>
    <t>Объемы расходов, тыс.руб.</t>
  </si>
  <si>
    <t>Объемы доходов, тыс.руб.</t>
  </si>
  <si>
    <t>Объемы доходов на одного жителя, руб.</t>
  </si>
  <si>
    <t>Объемы расходов на одного жителя, руб.</t>
  </si>
  <si>
    <t>Здравохранение</t>
  </si>
  <si>
    <t xml:space="preserve"> поселения</t>
  </si>
  <si>
    <t xml:space="preserve">Яшкинского городского </t>
  </si>
  <si>
    <t>ОБЩИЕ ХАРАКТЕРИСТИКИ БЮДЖЕТА ЯШКИНСКОГО ГОРОДСКОГО  ПОСЕЛЕНИЯ НА 2015-2017 Г.Г. (ТЫС.РУБ)</t>
  </si>
  <si>
    <t xml:space="preserve"> - 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</si>
</sst>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b/>
      <sz val="20"/>
      <color theme="5" tint="-0.249977111117893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b/>
      <i/>
      <sz val="4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9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10" xfId="0" applyFont="1" applyBorder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wrapText="1"/>
    </xf>
    <xf numFmtId="164" fontId="3" fillId="3" borderId="13" xfId="0" applyNumberFormat="1" applyFont="1" applyFill="1" applyBorder="1" applyAlignment="1" applyProtection="1">
      <alignment horizontal="center" vertical="center"/>
    </xf>
    <xf numFmtId="164" fontId="3" fillId="3" borderId="14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164" fontId="17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164" fontId="16" fillId="3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Доходы всего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Доходы!$A$4</c:f>
              <c:strCache>
                <c:ptCount val="1"/>
                <c:pt idx="0">
                  <c:v>Доходы всего: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Доходы!$B$4:$E$4</c:f>
              <c:numCache>
                <c:formatCode>0.0</c:formatCode>
                <c:ptCount val="4"/>
                <c:pt idx="0">
                  <c:v>85598.9</c:v>
                </c:pt>
                <c:pt idx="1">
                  <c:v>56534.6</c:v>
                </c:pt>
                <c:pt idx="2">
                  <c:v>33408.800000000003</c:v>
                </c:pt>
                <c:pt idx="3">
                  <c:v>32760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855104"/>
        <c:axId val="47856640"/>
      </c:lineChart>
      <c:catAx>
        <c:axId val="478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56640"/>
        <c:crosses val="autoZero"/>
        <c:auto val="1"/>
        <c:lblAlgn val="ctr"/>
        <c:lblOffset val="100"/>
        <c:noMultiLvlLbl val="0"/>
      </c:catAx>
      <c:valAx>
        <c:axId val="478566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78551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4803149606299335" l="0.11811023622047249" r="0.11811023622047249" t="0.74803149606299335" header="0.314960629921261" footer="0.31496062992126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госпошлина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Доходы!$A$13</c:f>
              <c:strCache>
                <c:ptCount val="1"/>
                <c:pt idx="0">
                  <c:v> - госпошлина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Доходы!$B$13:$E$13</c:f>
              <c:numCache>
                <c:formatCode>0.0</c:formatCode>
                <c:ptCount val="4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81344"/>
        <c:axId val="49230592"/>
      </c:lineChart>
      <c:catAx>
        <c:axId val="490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230592"/>
        <c:crosses val="autoZero"/>
        <c:auto val="1"/>
        <c:lblAlgn val="ctr"/>
        <c:lblOffset val="100"/>
        <c:noMultiLvlLbl val="0"/>
      </c:catAx>
      <c:valAx>
        <c:axId val="492305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081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Доходы!$A$15</c:f>
              <c:strCache>
                <c:ptCount val="1"/>
                <c:pt idx="0">
                  <c:v> - Арендная плата за землю до разграничения собств.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Доходы!$B$15:$E$15</c:f>
              <c:numCache>
                <c:formatCode>0.0</c:formatCode>
                <c:ptCount val="4"/>
                <c:pt idx="0">
                  <c:v>3719.7</c:v>
                </c:pt>
                <c:pt idx="1">
                  <c:v>3200</c:v>
                </c:pt>
                <c:pt idx="2">
                  <c:v>3300</c:v>
                </c:pt>
                <c:pt idx="3">
                  <c:v>3300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255552"/>
        <c:axId val="49257088"/>
      </c:lineChart>
      <c:catAx>
        <c:axId val="492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257088"/>
        <c:crosses val="autoZero"/>
        <c:auto val="1"/>
        <c:lblAlgn val="ctr"/>
        <c:lblOffset val="100"/>
        <c:noMultiLvlLbl val="0"/>
      </c:catAx>
      <c:valAx>
        <c:axId val="49257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2555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/>
              <a:t> </a:t>
            </a:r>
            <a:r>
              <a:rPr lang="ru-RU" sz="1600"/>
              <a:t>- Аренда имущества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Доходы!$A$16</c:f>
              <c:strCache>
                <c:ptCount val="1"/>
                <c:pt idx="0">
                  <c:v> - Аренда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Доходы!$B$16:$E$16</c:f>
              <c:numCache>
                <c:formatCode>0.0</c:formatCode>
                <c:ptCount val="4"/>
                <c:pt idx="0">
                  <c:v>59.4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761856"/>
        <c:axId val="48771840"/>
      </c:lineChart>
      <c:catAx>
        <c:axId val="487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771840"/>
        <c:crosses val="autoZero"/>
        <c:auto val="1"/>
        <c:lblAlgn val="ctr"/>
        <c:lblOffset val="100"/>
        <c:noMultiLvlLbl val="0"/>
      </c:catAx>
      <c:valAx>
        <c:axId val="487718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87618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/>
              <a:t> </a:t>
            </a:r>
            <a:r>
              <a:rPr lang="ru-RU" sz="1200"/>
              <a:t>- Прочие доходы от использования имущества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Доходы!$A$17</c:f>
              <c:strCache>
                <c:ptCount val="1"/>
                <c:pt idx="0">
                  <c:v> - Прочие доходы от использования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Доходы!$B$17:$E$17</c:f>
              <c:numCache>
                <c:formatCode>0.0</c:formatCode>
                <c:ptCount val="4"/>
                <c:pt idx="0">
                  <c:v>154.1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04992"/>
        <c:axId val="48806528"/>
      </c:lineChart>
      <c:catAx>
        <c:axId val="488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06528"/>
        <c:crosses val="autoZero"/>
        <c:auto val="1"/>
        <c:lblAlgn val="ctr"/>
        <c:lblOffset val="100"/>
        <c:noMultiLvlLbl val="0"/>
      </c:catAx>
      <c:valAx>
        <c:axId val="4880652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88049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/>
              <a:t> </a:t>
            </a:r>
            <a:r>
              <a:rPr lang="ru-RU" sz="1400"/>
              <a:t>- Доходы от реализации имущества</a:t>
            </a:r>
          </a:p>
        </c:rich>
      </c:tx>
      <c:layout>
        <c:manualLayout>
          <c:xMode val="edge"/>
          <c:yMode val="edge"/>
          <c:x val="0.22125874125874118"/>
          <c:y val="6.021505376344085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Доходы!$A$18</c:f>
              <c:strCache>
                <c:ptCount val="1"/>
                <c:pt idx="0">
                  <c:v> - Доходы от реализации имущества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Доходы!$B$18:$E$18</c:f>
              <c:numCache>
                <c:formatCode>0.0</c:formatCode>
                <c:ptCount val="4"/>
                <c:pt idx="0">
                  <c:v>1668.4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556864"/>
        <c:axId val="49558656"/>
      </c:lineChart>
      <c:catAx>
        <c:axId val="49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558656"/>
        <c:crosses val="autoZero"/>
        <c:auto val="1"/>
        <c:lblAlgn val="ctr"/>
        <c:lblOffset val="100"/>
        <c:noMultiLvlLbl val="0"/>
      </c:catAx>
      <c:valAx>
        <c:axId val="495586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5568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600"/>
              <a:t> -Штрафы, возмещения ущерба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Доходы!$A$19</c:f>
              <c:strCache>
                <c:ptCount val="1"/>
                <c:pt idx="0">
                  <c:v> -Штрафы, возмещения ущерба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Доходы!$B$19:$E$19</c:f>
              <c:numCache>
                <c:formatCode>0.0</c:formatCode>
                <c:ptCount val="4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595904"/>
        <c:axId val="49597440"/>
      </c:lineChart>
      <c:catAx>
        <c:axId val="4959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597440"/>
        <c:crosses val="autoZero"/>
        <c:auto val="1"/>
        <c:lblAlgn val="ctr"/>
        <c:lblOffset val="100"/>
        <c:noMultiLvlLbl val="0"/>
      </c:catAx>
      <c:valAx>
        <c:axId val="495974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5959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/>
              <a:t> </a:t>
            </a:r>
            <a:r>
              <a:rPr lang="ru-RU" sz="1600"/>
              <a:t>Неналоговые доходы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Доходы!$A$14</c:f>
              <c:strCache>
                <c:ptCount val="1"/>
                <c:pt idx="0">
                  <c:v> Неналоговые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Доходы!$B$14:$E$14</c:f>
              <c:numCache>
                <c:formatCode>0.0</c:formatCode>
                <c:ptCount val="4"/>
                <c:pt idx="0">
                  <c:v>5601.6</c:v>
                </c:pt>
                <c:pt idx="1">
                  <c:v>3660</c:v>
                </c:pt>
                <c:pt idx="2">
                  <c:v>3600</c:v>
                </c:pt>
                <c:pt idx="3">
                  <c:v>3600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79744"/>
        <c:axId val="49697920"/>
      </c:lineChart>
      <c:catAx>
        <c:axId val="496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697920"/>
        <c:crosses val="autoZero"/>
        <c:auto val="1"/>
        <c:lblAlgn val="ctr"/>
        <c:lblOffset val="100"/>
        <c:noMultiLvlLbl val="0"/>
      </c:catAx>
      <c:valAx>
        <c:axId val="496979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6797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0660510028838988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Расходы!$A$5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Расходы!$B$5:$E$5</c:f>
              <c:numCache>
                <c:formatCode>0.0</c:formatCode>
                <c:ptCount val="4"/>
                <c:pt idx="0">
                  <c:v>5174.7359999999999</c:v>
                </c:pt>
                <c:pt idx="1">
                  <c:v>6080</c:v>
                </c:pt>
                <c:pt idx="2">
                  <c:v>5430</c:v>
                </c:pt>
                <c:pt idx="3">
                  <c:v>5430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3552"/>
        <c:axId val="49785472"/>
      </c:lineChart>
      <c:catAx>
        <c:axId val="497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85472"/>
        <c:crosses val="autoZero"/>
        <c:auto val="1"/>
        <c:lblAlgn val="ctr"/>
        <c:lblOffset val="100"/>
        <c:noMultiLvlLbl val="0"/>
      </c:catAx>
      <c:valAx>
        <c:axId val="497854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78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781893004115234E-2"/>
          <c:y val="2.1951330157804479E-2"/>
          <c:w val="0.88641975308641952"/>
          <c:h val="0.1412825248695763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Расходы!$A$6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Расходы!$B$6:$E$6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96992"/>
        <c:axId val="49364992"/>
      </c:lineChart>
      <c:catAx>
        <c:axId val="497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64992"/>
        <c:crosses val="autoZero"/>
        <c:auto val="1"/>
        <c:lblAlgn val="ctr"/>
        <c:lblOffset val="100"/>
        <c:noMultiLvlLbl val="0"/>
      </c:catAx>
      <c:valAx>
        <c:axId val="493649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7969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479E-2"/>
          <c:w val="0.92921810699588481"/>
          <c:h val="0.216721428339976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Расходы!$A$7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Расходы!$B$7:$E$7</c:f>
              <c:numCache>
                <c:formatCode>0.0</c:formatCode>
                <c:ptCount val="4"/>
                <c:pt idx="0">
                  <c:v>15541.436</c:v>
                </c:pt>
                <c:pt idx="1">
                  <c:v>10000</c:v>
                </c:pt>
                <c:pt idx="2">
                  <c:v>8776.6</c:v>
                </c:pt>
                <c:pt idx="3">
                  <c:v>7344.6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6640"/>
        <c:axId val="49382912"/>
      </c:lineChart>
      <c:catAx>
        <c:axId val="493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82912"/>
        <c:crosses val="autoZero"/>
        <c:auto val="1"/>
        <c:lblAlgn val="ctr"/>
        <c:lblOffset val="100"/>
        <c:noMultiLvlLbl val="0"/>
      </c:catAx>
      <c:valAx>
        <c:axId val="493829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3766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479E-2"/>
          <c:w val="0.92592592592592549"/>
          <c:h val="0.1988956935938563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Собственные доходы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Доходы!$A$5</c:f>
              <c:strCache>
                <c:ptCount val="1"/>
                <c:pt idx="0">
                  <c:v>Собственные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Доходы!$B$5:$E$5</c:f>
              <c:numCache>
                <c:formatCode>0.0</c:formatCode>
                <c:ptCount val="4"/>
                <c:pt idx="0">
                  <c:v>29403.299999999996</c:v>
                </c:pt>
                <c:pt idx="1">
                  <c:v>25668</c:v>
                </c:pt>
                <c:pt idx="2">
                  <c:v>25975</c:v>
                </c:pt>
                <c:pt idx="3">
                  <c:v>25439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885696"/>
        <c:axId val="47899776"/>
      </c:lineChart>
      <c:catAx>
        <c:axId val="478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99776"/>
        <c:crosses val="autoZero"/>
        <c:auto val="1"/>
        <c:lblAlgn val="ctr"/>
        <c:lblOffset val="100"/>
        <c:noMultiLvlLbl val="0"/>
      </c:catAx>
      <c:valAx>
        <c:axId val="4789977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78856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Расходы!$A$8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Расходы!$B$8:$E$8</c:f>
              <c:numCache>
                <c:formatCode>0.0</c:formatCode>
                <c:ptCount val="4"/>
                <c:pt idx="0">
                  <c:v>55465.237999999998</c:v>
                </c:pt>
                <c:pt idx="1">
                  <c:v>39242.1</c:v>
                </c:pt>
                <c:pt idx="2">
                  <c:v>17481.3</c:v>
                </c:pt>
                <c:pt idx="3">
                  <c:v>17468.5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4816"/>
        <c:axId val="49396736"/>
      </c:lineChart>
      <c:catAx>
        <c:axId val="493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96736"/>
        <c:crosses val="autoZero"/>
        <c:auto val="1"/>
        <c:lblAlgn val="ctr"/>
        <c:lblOffset val="100"/>
        <c:noMultiLvlLbl val="0"/>
      </c:catAx>
      <c:valAx>
        <c:axId val="493967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3948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479E-2"/>
          <c:w val="0.91687242798353963"/>
          <c:h val="0.224269466316710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Расходы!$A$9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Расходы!$B$9:$E$9</c:f>
              <c:numCache>
                <c:formatCode>0.0</c:formatCode>
                <c:ptCount val="4"/>
                <c:pt idx="0">
                  <c:v>124.8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7088"/>
        <c:axId val="49414912"/>
      </c:lineChart>
      <c:catAx>
        <c:axId val="49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14912"/>
        <c:crosses val="autoZero"/>
        <c:auto val="1"/>
        <c:lblAlgn val="ctr"/>
        <c:lblOffset val="100"/>
        <c:noMultiLvlLbl val="0"/>
      </c:catAx>
      <c:valAx>
        <c:axId val="494149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7370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479E-2"/>
          <c:w val="0.93481481481481565"/>
          <c:h val="0.190665240918959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0660510028838988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Расходы!$A$4</c:f>
              <c:strCache>
                <c:ptCount val="1"/>
                <c:pt idx="0">
                  <c:v>Расходы всего: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Расходы!$B$4:$E$4</c:f>
              <c:numCache>
                <c:formatCode>0.0</c:formatCode>
                <c:ptCount val="4"/>
                <c:pt idx="0">
                  <c:v>83613.91</c:v>
                </c:pt>
                <c:pt idx="1">
                  <c:v>56539.6</c:v>
                </c:pt>
                <c:pt idx="2">
                  <c:v>32736.300000000003</c:v>
                </c:pt>
                <c:pt idx="3">
                  <c:v>32087.5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5008"/>
        <c:axId val="49436928"/>
      </c:lineChart>
      <c:catAx>
        <c:axId val="494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36928"/>
        <c:crosses val="autoZero"/>
        <c:auto val="1"/>
        <c:lblAlgn val="ctr"/>
        <c:lblOffset val="100"/>
        <c:noMultiLvlLbl val="0"/>
      </c:catAx>
      <c:valAx>
        <c:axId val="494369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4350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7.0781893004115234E-2"/>
          <c:y val="2.1951330157804479E-2"/>
          <c:w val="0.870124688279303"/>
          <c:h val="0.145244284223508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Объемы расходов на одного жителя</a:t>
            </a:r>
          </a:p>
        </c:rich>
      </c:tx>
      <c:layout>
        <c:manualLayout>
          <c:xMode val="edge"/>
          <c:yMode val="edge"/>
          <c:x val="0.25459788774650011"/>
          <c:y val="3.5299722661628612E-2"/>
        </c:manualLayout>
      </c:layout>
      <c:overlay val="0"/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06075199316172"/>
          <c:y val="0.14651909969823848"/>
          <c:w val="0.78982113210603455"/>
          <c:h val="0.47008034113211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Расходы!$B$19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Расходы!$B$20:$B$27</c:f>
              <c:numCache>
                <c:formatCode>0.0</c:formatCode>
                <c:ptCount val="8"/>
                <c:pt idx="0">
                  <c:v>5400.680161370231</c:v>
                </c:pt>
                <c:pt idx="1">
                  <c:v>366.24927454172268</c:v>
                </c:pt>
                <c:pt idx="2">
                  <c:v>0</c:v>
                </c:pt>
                <c:pt idx="3">
                  <c:v>1099.967159742374</c:v>
                </c:pt>
                <c:pt idx="4">
                  <c:v>3925.6308302073749</c:v>
                </c:pt>
                <c:pt idx="5">
                  <c:v>8.832896878759998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Расходы!$C$19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Расходы!$C$20:$C$27</c:f>
              <c:numCache>
                <c:formatCode>0.0</c:formatCode>
                <c:ptCount val="8"/>
                <c:pt idx="0">
                  <c:v>3930.3630830207376</c:v>
                </c:pt>
                <c:pt idx="1">
                  <c:v>430.32061717035884</c:v>
                </c:pt>
                <c:pt idx="2">
                  <c:v>0</c:v>
                </c:pt>
                <c:pt idx="3">
                  <c:v>707.76417297756393</c:v>
                </c:pt>
                <c:pt idx="4">
                  <c:v>2777.4152452402859</c:v>
                </c:pt>
                <c:pt idx="5">
                  <c:v>7.0776417297756389</c:v>
                </c:pt>
                <c:pt idx="6">
                  <c:v>0.70776417297756389</c:v>
                </c:pt>
                <c:pt idx="7">
                  <c:v>7.0776417297756389</c:v>
                </c:pt>
              </c:numCache>
            </c:numRef>
          </c:val>
        </c:ser>
        <c:ser>
          <c:idx val="2"/>
          <c:order val="2"/>
          <c:tx>
            <c:strRef>
              <c:f>Расходы!$D$19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Расходы!$D$20:$D$27</c:f>
              <c:numCache>
                <c:formatCode>0.0</c:formatCode>
                <c:ptCount val="8"/>
                <c:pt idx="0">
                  <c:v>2259.0346096680587</c:v>
                </c:pt>
                <c:pt idx="1">
                  <c:v>384.31594592681722</c:v>
                </c:pt>
                <c:pt idx="2">
                  <c:v>0</c:v>
                </c:pt>
                <c:pt idx="3">
                  <c:v>621.1763040554888</c:v>
                </c:pt>
                <c:pt idx="4">
                  <c:v>1237.2637837072687</c:v>
                </c:pt>
                <c:pt idx="5">
                  <c:v>7.7854059027532028</c:v>
                </c:pt>
                <c:pt idx="6">
                  <c:v>0.70776417297756389</c:v>
                </c:pt>
                <c:pt idx="7">
                  <c:v>7.7854059027532028</c:v>
                </c:pt>
              </c:numCache>
            </c:numRef>
          </c:val>
        </c:ser>
        <c:ser>
          <c:idx val="3"/>
          <c:order val="3"/>
          <c:tx>
            <c:strRef>
              <c:f>Расходы!$E$19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Расходы!$A$20:$A$27</c:f>
              <c:strCache>
                <c:ptCount val="8"/>
                <c:pt idx="0">
                  <c:v>Расходы всего:</c:v>
                </c:pt>
                <c:pt idx="1">
                  <c:v>Общегосударственные вопросы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Культура, кинематография</c:v>
                </c:pt>
                <c:pt idx="6">
                  <c:v>Здравохранение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Расходы!$E$20:$E$27</c:f>
              <c:numCache>
                <c:formatCode>0.0</c:formatCode>
                <c:ptCount val="8"/>
                <c:pt idx="0">
                  <c:v>2157.4846061292378</c:v>
                </c:pt>
                <c:pt idx="1">
                  <c:v>384.31594592681722</c:v>
                </c:pt>
                <c:pt idx="2">
                  <c:v>0</c:v>
                </c:pt>
                <c:pt idx="3">
                  <c:v>519.82447448510163</c:v>
                </c:pt>
                <c:pt idx="4">
                  <c:v>1236.3578455658576</c:v>
                </c:pt>
                <c:pt idx="5">
                  <c:v>8.4931700757307667</c:v>
                </c:pt>
                <c:pt idx="6">
                  <c:v>0.70776417297756389</c:v>
                </c:pt>
                <c:pt idx="7">
                  <c:v>7.7854059027532028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93120"/>
        <c:axId val="49494656"/>
        <c:axId val="0"/>
      </c:bar3DChart>
      <c:catAx>
        <c:axId val="494931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49494656"/>
        <c:crosses val="autoZero"/>
        <c:auto val="1"/>
        <c:lblAlgn val="ctr"/>
        <c:lblOffset val="100"/>
        <c:noMultiLvlLbl val="0"/>
      </c:catAx>
      <c:valAx>
        <c:axId val="494946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49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16000">
          <a:schemeClr val="accent3">
            <a:lumMod val="20000"/>
            <a:lumOff val="80000"/>
          </a:schemeClr>
        </a:gs>
        <a:gs pos="100000">
          <a:schemeClr val="accent1">
            <a:tint val="23500"/>
            <a:satMod val="160000"/>
          </a:schemeClr>
        </a:gs>
      </a:gsLst>
      <a:lin ang="2700000" scaled="1"/>
      <a:tileRect/>
    </a:gra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Расходы!$A$10</c:f>
              <c:strCache>
                <c:ptCount val="1"/>
                <c:pt idx="0">
                  <c:v>Здравохранение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Расходы!$B$10:$E$10</c:f>
              <c:numCache>
                <c:formatCode>0.0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4752"/>
        <c:axId val="49525120"/>
      </c:lineChart>
      <c:catAx>
        <c:axId val="495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25120"/>
        <c:crosses val="autoZero"/>
        <c:auto val="1"/>
        <c:lblAlgn val="ctr"/>
        <c:lblOffset val="100"/>
        <c:noMultiLvlLbl val="0"/>
      </c:catAx>
      <c:valAx>
        <c:axId val="49525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95147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82304526782E-2"/>
          <c:y val="2.1951330157804479E-2"/>
          <c:w val="0.85150912106135956"/>
          <c:h val="0.19758919024010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3715692945732E-2"/>
          <c:y val="0.24775736366287626"/>
          <c:w val="0.85296834192022042"/>
          <c:h val="0.58720845079550243"/>
        </c:manualLayout>
      </c:layout>
      <c:lineChart>
        <c:grouping val="standard"/>
        <c:varyColors val="0"/>
        <c:ser>
          <c:idx val="0"/>
          <c:order val="0"/>
          <c:tx>
            <c:strRef>
              <c:f>Расходы!$A$11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cat>
            <c:numRef>
              <c:f>Расходы!$B$3:$E$3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Расходы!$B$11:$E$11</c:f>
              <c:numCache>
                <c:formatCode>0.0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2864"/>
        <c:axId val="50214784"/>
      </c:lineChart>
      <c:catAx>
        <c:axId val="502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214784"/>
        <c:crosses val="autoZero"/>
        <c:auto val="1"/>
        <c:lblAlgn val="ctr"/>
        <c:lblOffset val="100"/>
        <c:noMultiLvlLbl val="0"/>
      </c:catAx>
      <c:valAx>
        <c:axId val="50214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02128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ru-RU"/>
          </a:p>
        </c:txPr>
      </c:legendEntry>
      <c:layout>
        <c:manualLayout>
          <c:xMode val="edge"/>
          <c:yMode val="edge"/>
          <c:x val="3.7860043613951275E-2"/>
          <c:y val="5.4904248080101126E-3"/>
          <c:w val="0.93008291873963456"/>
          <c:h val="0.2017335795988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Межбюджетные трансферты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82020997375318"/>
          <c:y val="0.29984717989866777"/>
          <c:w val="0.80571825156470989"/>
          <c:h val="0.54333893441591152"/>
        </c:manualLayout>
      </c:layout>
      <c:lineChart>
        <c:grouping val="stacked"/>
        <c:varyColors val="0"/>
        <c:ser>
          <c:idx val="0"/>
          <c:order val="0"/>
          <c:tx>
            <c:strRef>
              <c:f>Доходы!$A$20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Доходы!$B$20:$E$20</c:f>
              <c:numCache>
                <c:formatCode>0.0</c:formatCode>
                <c:ptCount val="4"/>
                <c:pt idx="0">
                  <c:v>56195.6</c:v>
                </c:pt>
                <c:pt idx="1">
                  <c:v>30866.6</c:v>
                </c:pt>
                <c:pt idx="2">
                  <c:v>7433.8</c:v>
                </c:pt>
                <c:pt idx="3">
                  <c:v>7321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46336"/>
        <c:axId val="48847872"/>
      </c:lineChart>
      <c:catAx>
        <c:axId val="4884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47872"/>
        <c:crosses val="autoZero"/>
        <c:auto val="1"/>
        <c:lblAlgn val="ctr"/>
        <c:lblOffset val="100"/>
        <c:noMultiLvlLbl val="0"/>
      </c:catAx>
      <c:valAx>
        <c:axId val="488478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88463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НДФЛ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Доходы!$A$8</c:f>
              <c:strCache>
                <c:ptCount val="1"/>
                <c:pt idx="0">
                  <c:v> - НДФЛ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Доходы!$B$8:$E$8</c:f>
              <c:numCache>
                <c:formatCode>0.0</c:formatCode>
                <c:ptCount val="4"/>
                <c:pt idx="0">
                  <c:v>15690.9</c:v>
                </c:pt>
                <c:pt idx="1">
                  <c:v>15222</c:v>
                </c:pt>
                <c:pt idx="2">
                  <c:v>15372</c:v>
                </c:pt>
                <c:pt idx="3">
                  <c:v>15420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76928"/>
        <c:axId val="48882816"/>
      </c:lineChart>
      <c:catAx>
        <c:axId val="488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82816"/>
        <c:crosses val="autoZero"/>
        <c:auto val="1"/>
        <c:lblAlgn val="ctr"/>
        <c:lblOffset val="100"/>
        <c:noMultiLvlLbl val="0"/>
      </c:catAx>
      <c:valAx>
        <c:axId val="488828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887692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акцизы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Доходы!$A$9</c:f>
              <c:strCache>
                <c:ptCount val="1"/>
                <c:pt idx="0">
                  <c:v> - акцизы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Доходы!$B$9:$E$9</c:f>
              <c:numCache>
                <c:formatCode>0.0</c:formatCode>
                <c:ptCount val="4"/>
                <c:pt idx="0">
                  <c:v>2275.3000000000002</c:v>
                </c:pt>
                <c:pt idx="1">
                  <c:v>1466</c:v>
                </c:pt>
                <c:pt idx="2">
                  <c:v>1613</c:v>
                </c:pt>
                <c:pt idx="3">
                  <c:v>979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983040"/>
        <c:axId val="49001216"/>
      </c:lineChart>
      <c:catAx>
        <c:axId val="4898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001216"/>
        <c:crosses val="autoZero"/>
        <c:auto val="1"/>
        <c:lblAlgn val="ctr"/>
        <c:lblOffset val="100"/>
        <c:noMultiLvlLbl val="0"/>
      </c:catAx>
      <c:valAx>
        <c:axId val="490012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89830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налог на имущество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Доходы!$A$11</c:f>
              <c:strCache>
                <c:ptCount val="1"/>
                <c:pt idx="0">
                  <c:v> - налог на имущество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Доходы!$B$11:$E$11</c:f>
              <c:numCache>
                <c:formatCode>0.0</c:formatCode>
                <c:ptCount val="4"/>
                <c:pt idx="0">
                  <c:v>472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94656"/>
        <c:axId val="49096192"/>
      </c:lineChart>
      <c:catAx>
        <c:axId val="490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096192"/>
        <c:crosses val="autoZero"/>
        <c:auto val="1"/>
        <c:lblAlgn val="ctr"/>
        <c:lblOffset val="100"/>
        <c:noMultiLvlLbl val="0"/>
      </c:catAx>
      <c:valAx>
        <c:axId val="490961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094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- земельный налог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Доходы!$A$12</c:f>
              <c:strCache>
                <c:ptCount val="1"/>
                <c:pt idx="0">
                  <c:v> - земельный налог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Доходы!$B$12:$E$12</c:f>
              <c:numCache>
                <c:formatCode>0.0</c:formatCode>
                <c:ptCount val="4"/>
                <c:pt idx="0">
                  <c:v>5362.9</c:v>
                </c:pt>
                <c:pt idx="1">
                  <c:v>4870</c:v>
                </c:pt>
                <c:pt idx="2">
                  <c:v>4940</c:v>
                </c:pt>
                <c:pt idx="3">
                  <c:v>4990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117056"/>
        <c:axId val="49118592"/>
      </c:lineChart>
      <c:catAx>
        <c:axId val="4911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118592"/>
        <c:crosses val="autoZero"/>
        <c:auto val="1"/>
        <c:lblAlgn val="ctr"/>
        <c:lblOffset val="100"/>
        <c:noMultiLvlLbl val="0"/>
      </c:catAx>
      <c:valAx>
        <c:axId val="491185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1170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</a:t>
            </a:r>
            <a:r>
              <a:rPr lang="ru-RU" sz="1600"/>
              <a:t>Налоговые доходы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Доходы!$A$7</c:f>
              <c:strCache>
                <c:ptCount val="1"/>
                <c:pt idx="0">
                  <c:v> Налоговые доходы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Доходы!$B$7:$E$7</c:f>
              <c:numCache>
                <c:formatCode>0.0</c:formatCode>
                <c:ptCount val="4"/>
                <c:pt idx="0">
                  <c:v>23801.699999999997</c:v>
                </c:pt>
                <c:pt idx="1">
                  <c:v>22008</c:v>
                </c:pt>
                <c:pt idx="2">
                  <c:v>22375</c:v>
                </c:pt>
                <c:pt idx="3">
                  <c:v>21839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29120"/>
        <c:axId val="49030656"/>
      </c:lineChart>
      <c:catAx>
        <c:axId val="49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030656"/>
        <c:crosses val="autoZero"/>
        <c:auto val="1"/>
        <c:lblAlgn val="ctr"/>
        <c:lblOffset val="100"/>
        <c:noMultiLvlLbl val="0"/>
      </c:catAx>
      <c:valAx>
        <c:axId val="490306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02912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Доходы!$A$10</c:f>
              <c:strCache>
                <c:ptCount val="1"/>
                <c:pt idx="0">
                  <c:v> - единый сельхоз налог</c:v>
                </c:pt>
              </c:strCache>
            </c:strRef>
          </c:tx>
          <c:dLbls>
            <c:dLbl>
              <c:idx val="7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Доходы!$B$3:$E$3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Доходы!$B$10:$E$10</c:f>
              <c:numCache>
                <c:formatCode>0.0</c:formatCode>
                <c:ptCount val="4"/>
                <c:pt idx="0">
                  <c:v>0.6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59328"/>
        <c:axId val="49060864"/>
      </c:lineChart>
      <c:catAx>
        <c:axId val="490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060864"/>
        <c:crosses val="autoZero"/>
        <c:auto val="1"/>
        <c:lblAlgn val="ctr"/>
        <c:lblOffset val="100"/>
        <c:noMultiLvlLbl val="0"/>
      </c:catAx>
      <c:valAx>
        <c:axId val="4906086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4905932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5</xdr:col>
      <xdr:colOff>4067176</xdr:colOff>
      <xdr:row>4</xdr:row>
      <xdr:rowOff>19050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19051</xdr:rowOff>
    </xdr:from>
    <xdr:to>
      <xdr:col>6</xdr:col>
      <xdr:colOff>0</xdr:colOff>
      <xdr:row>5</xdr:row>
      <xdr:rowOff>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19</xdr:row>
      <xdr:rowOff>9524</xdr:rowOff>
    </xdr:from>
    <xdr:to>
      <xdr:col>6</xdr:col>
      <xdr:colOff>0</xdr:colOff>
      <xdr:row>20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1600200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1600200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1600200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1600200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1</xdr:rowOff>
    </xdr:from>
    <xdr:to>
      <xdr:col>6</xdr:col>
      <xdr:colOff>0</xdr:colOff>
      <xdr:row>7</xdr:row>
      <xdr:rowOff>0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1600200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1600200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9525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</xdr:row>
      <xdr:rowOff>1</xdr:rowOff>
    </xdr:from>
    <xdr:to>
      <xdr:col>6</xdr:col>
      <xdr:colOff>0</xdr:colOff>
      <xdr:row>16</xdr:row>
      <xdr:rowOff>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19050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9526</xdr:colOff>
      <xdr:row>16</xdr:row>
      <xdr:rowOff>1447800</xdr:rowOff>
    </xdr:from>
    <xdr:to>
      <xdr:col>6</xdr:col>
      <xdr:colOff>1</xdr:colOff>
      <xdr:row>18</xdr:row>
      <xdr:rowOff>9525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9525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13</xdr:row>
      <xdr:rowOff>1</xdr:rowOff>
    </xdr:from>
    <xdr:to>
      <xdr:col>6</xdr:col>
      <xdr:colOff>0</xdr:colOff>
      <xdr:row>14</xdr:row>
      <xdr:rowOff>1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9525</xdr:rowOff>
    </xdr:from>
    <xdr:to>
      <xdr:col>6</xdr:col>
      <xdr:colOff>9525</xdr:colOff>
      <xdr:row>4</xdr:row>
      <xdr:rowOff>1581149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1590674</xdr:rowOff>
    </xdr:from>
    <xdr:to>
      <xdr:col>6</xdr:col>
      <xdr:colOff>0</xdr:colOff>
      <xdr:row>6</xdr:row>
      <xdr:rowOff>19049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</xdr:row>
      <xdr:rowOff>1590675</xdr:rowOff>
    </xdr:from>
    <xdr:to>
      <xdr:col>6</xdr:col>
      <xdr:colOff>0</xdr:colOff>
      <xdr:row>7</xdr:row>
      <xdr:rowOff>1590675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8</xdr:row>
      <xdr:rowOff>38100</xdr:rowOff>
    </xdr:from>
    <xdr:to>
      <xdr:col>5</xdr:col>
      <xdr:colOff>3857625</xdr:colOff>
      <xdr:row>8</xdr:row>
      <xdr:rowOff>1581150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3819525</xdr:colOff>
      <xdr:row>3</xdr:row>
      <xdr:rowOff>1581150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29</xdr:row>
      <xdr:rowOff>19049</xdr:rowOff>
    </xdr:from>
    <xdr:to>
      <xdr:col>5</xdr:col>
      <xdr:colOff>1581150</xdr:colOff>
      <xdr:row>52</xdr:row>
      <xdr:rowOff>28575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8</xdr:row>
      <xdr:rowOff>1600199</xdr:rowOff>
    </xdr:from>
    <xdr:to>
      <xdr:col>6</xdr:col>
      <xdr:colOff>0</xdr:colOff>
      <xdr:row>9</xdr:row>
      <xdr:rowOff>1590674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28575</xdr:colOff>
      <xdr:row>10</xdr:row>
      <xdr:rowOff>19049</xdr:rowOff>
    </xdr:from>
    <xdr:to>
      <xdr:col>5</xdr:col>
      <xdr:colOff>3829049</xdr:colOff>
      <xdr:row>10</xdr:row>
      <xdr:rowOff>1590674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B38" sqref="B38"/>
    </sheetView>
  </sheetViews>
  <sheetFormatPr defaultRowHeight="15" x14ac:dyDescent="0.25"/>
  <cols>
    <col min="1" max="1" width="47.85546875" style="1" customWidth="1"/>
    <col min="2" max="4" width="23.5703125" style="1" customWidth="1"/>
    <col min="5" max="16384" width="9.140625" style="1"/>
  </cols>
  <sheetData>
    <row r="1" spans="1:5" ht="36" customHeight="1" x14ac:dyDescent="0.25">
      <c r="A1" s="45"/>
      <c r="B1" s="45"/>
      <c r="C1" s="45"/>
      <c r="D1" s="45"/>
      <c r="E1" s="45"/>
    </row>
    <row r="2" spans="1:5" ht="36" customHeight="1" x14ac:dyDescent="0.25">
      <c r="A2" s="45"/>
      <c r="B2" s="45"/>
      <c r="C2" s="45"/>
      <c r="D2" s="45"/>
      <c r="E2" s="45"/>
    </row>
    <row r="3" spans="1:5" ht="79.5" customHeight="1" x14ac:dyDescent="0.25">
      <c r="A3" s="81" t="s">
        <v>49</v>
      </c>
      <c r="B3" s="81"/>
      <c r="C3" s="81"/>
      <c r="D3" s="81"/>
      <c r="E3" s="81"/>
    </row>
    <row r="4" spans="1:5" ht="79.5" customHeight="1" x14ac:dyDescent="0.25">
      <c r="A4" s="83" t="s">
        <v>60</v>
      </c>
      <c r="B4" s="83"/>
      <c r="C4" s="83"/>
      <c r="D4" s="83"/>
      <c r="E4" s="83"/>
    </row>
    <row r="5" spans="1:5" ht="79.5" customHeight="1" x14ac:dyDescent="0.25">
      <c r="A5" s="82" t="s">
        <v>59</v>
      </c>
      <c r="B5" s="82"/>
      <c r="C5" s="82"/>
      <c r="D5" s="82"/>
      <c r="E5" s="82"/>
    </row>
    <row r="6" spans="1:5" ht="121.5" customHeight="1" x14ac:dyDescent="0.25">
      <c r="A6" s="84" t="s">
        <v>50</v>
      </c>
      <c r="B6" s="84"/>
      <c r="C6" s="84"/>
      <c r="D6" s="84"/>
      <c r="E6" s="84"/>
    </row>
    <row r="7" spans="1:5" ht="48.75" customHeight="1" x14ac:dyDescent="0.25">
      <c r="A7" s="45"/>
      <c r="B7" s="45"/>
      <c r="C7" s="45"/>
      <c r="D7" s="45"/>
      <c r="E7" s="45"/>
    </row>
    <row r="8" spans="1:5" ht="43.5" customHeight="1" x14ac:dyDescent="0.25">
      <c r="A8" s="45"/>
      <c r="B8" s="45"/>
      <c r="C8" s="45"/>
      <c r="D8" s="45"/>
      <c r="E8" s="45"/>
    </row>
    <row r="9" spans="1:5" ht="51.75" customHeight="1" x14ac:dyDescent="0.35">
      <c r="A9" s="86" t="s">
        <v>28</v>
      </c>
      <c r="B9" s="86"/>
      <c r="C9" s="86"/>
      <c r="D9" s="86"/>
      <c r="E9" s="86"/>
    </row>
    <row r="10" spans="1:5" ht="38.25" customHeight="1" x14ac:dyDescent="0.35">
      <c r="A10" s="85" t="s">
        <v>29</v>
      </c>
      <c r="B10" s="85"/>
      <c r="C10" s="85"/>
      <c r="D10" s="85"/>
      <c r="E10" s="85"/>
    </row>
    <row r="11" spans="1:5" ht="38.25" customHeight="1" x14ac:dyDescent="0.35">
      <c r="A11" s="85" t="s">
        <v>10</v>
      </c>
      <c r="B11" s="85"/>
      <c r="C11" s="85"/>
      <c r="D11" s="85"/>
      <c r="E11" s="85"/>
    </row>
    <row r="12" spans="1:5" ht="38.25" customHeight="1" x14ac:dyDescent="0.35">
      <c r="A12" s="85" t="s">
        <v>9</v>
      </c>
      <c r="B12" s="85"/>
      <c r="C12" s="85"/>
      <c r="D12" s="85"/>
      <c r="E12" s="85"/>
    </row>
    <row r="13" spans="1:5" ht="42.75" customHeight="1" x14ac:dyDescent="0.35">
      <c r="A13" s="86" t="s">
        <v>11</v>
      </c>
      <c r="B13" s="86"/>
      <c r="C13" s="86"/>
      <c r="D13" s="86"/>
      <c r="E13" s="86"/>
    </row>
    <row r="14" spans="1:5" x14ac:dyDescent="0.25">
      <c r="A14" s="46"/>
      <c r="B14" s="46"/>
      <c r="C14" s="46"/>
      <c r="D14" s="46"/>
      <c r="E14" s="46"/>
    </row>
    <row r="15" spans="1:5" ht="24" customHeight="1" x14ac:dyDescent="0.35">
      <c r="A15" s="85" t="s">
        <v>12</v>
      </c>
      <c r="B15" s="85"/>
      <c r="C15" s="85"/>
      <c r="D15" s="85"/>
      <c r="E15" s="85"/>
    </row>
    <row r="16" spans="1:5" ht="24" customHeight="1" x14ac:dyDescent="0.35">
      <c r="A16" s="47"/>
      <c r="B16" s="47"/>
      <c r="C16" s="47"/>
      <c r="D16" s="47"/>
      <c r="E16" s="46"/>
    </row>
    <row r="17" spans="1:5" ht="48" customHeight="1" x14ac:dyDescent="0.35">
      <c r="A17" s="86" t="s">
        <v>13</v>
      </c>
      <c r="B17" s="86"/>
      <c r="C17" s="86"/>
      <c r="D17" s="86"/>
      <c r="E17" s="86"/>
    </row>
    <row r="18" spans="1:5" ht="34.5" customHeight="1" x14ac:dyDescent="0.35">
      <c r="A18" s="48"/>
      <c r="B18" s="48"/>
      <c r="C18" s="48"/>
      <c r="D18" s="48"/>
      <c r="E18" s="46"/>
    </row>
    <row r="19" spans="1:5" ht="43.5" customHeight="1" x14ac:dyDescent="0.35">
      <c r="A19" s="86" t="s">
        <v>27</v>
      </c>
      <c r="B19" s="86"/>
      <c r="C19" s="86"/>
      <c r="D19" s="86"/>
      <c r="E19" s="86"/>
    </row>
    <row r="20" spans="1:5" ht="36" customHeight="1" x14ac:dyDescent="0.35">
      <c r="A20" s="48"/>
      <c r="B20" s="48"/>
      <c r="C20" s="48"/>
      <c r="D20" s="48"/>
      <c r="E20" s="46"/>
    </row>
    <row r="21" spans="1:5" ht="60.75" customHeight="1" x14ac:dyDescent="0.35">
      <c r="A21" s="86" t="s">
        <v>26</v>
      </c>
      <c r="B21" s="86"/>
      <c r="C21" s="86"/>
      <c r="D21" s="86"/>
      <c r="E21" s="86"/>
    </row>
    <row r="22" spans="1:5" ht="60.75" customHeight="1" x14ac:dyDescent="0.35">
      <c r="A22" s="49"/>
      <c r="B22" s="49"/>
      <c r="C22" s="49"/>
      <c r="D22" s="49"/>
      <c r="E22" s="49"/>
    </row>
    <row r="23" spans="1:5" ht="156.75" customHeight="1" x14ac:dyDescent="0.25">
      <c r="A23" s="50"/>
      <c r="B23" s="87" t="s">
        <v>51</v>
      </c>
      <c r="C23" s="87"/>
      <c r="D23" s="87"/>
      <c r="E23" s="87"/>
    </row>
    <row r="24" spans="1:5" ht="38.25" customHeight="1" x14ac:dyDescent="0.35">
      <c r="A24" s="48"/>
      <c r="B24" s="48"/>
      <c r="C24" s="48"/>
      <c r="D24" s="48"/>
      <c r="E24" s="48"/>
    </row>
    <row r="25" spans="1:5" ht="127.5" customHeight="1" x14ac:dyDescent="0.25">
      <c r="A25" s="50"/>
      <c r="B25" s="87" t="s">
        <v>52</v>
      </c>
      <c r="C25" s="87"/>
      <c r="D25" s="87"/>
      <c r="E25" s="87"/>
    </row>
    <row r="26" spans="1:5" ht="60.75" customHeight="1" x14ac:dyDescent="0.25">
      <c r="A26" s="51"/>
      <c r="B26" s="51"/>
      <c r="C26" s="51"/>
      <c r="D26" s="51"/>
      <c r="E26" s="51"/>
    </row>
    <row r="27" spans="1:5" ht="60.75" customHeight="1" x14ac:dyDescent="0.25">
      <c r="A27" s="51"/>
      <c r="B27" s="51"/>
      <c r="C27" s="51"/>
      <c r="D27" s="51"/>
      <c r="E27" s="51"/>
    </row>
    <row r="28" spans="1:5" x14ac:dyDescent="0.25">
      <c r="A28" s="45"/>
      <c r="B28" s="45"/>
      <c r="C28" s="45"/>
      <c r="D28" s="45"/>
      <c r="E28" s="45"/>
    </row>
    <row r="29" spans="1:5" x14ac:dyDescent="0.25">
      <c r="A29" s="45"/>
      <c r="B29" s="45"/>
      <c r="C29" s="45"/>
      <c r="D29" s="45"/>
      <c r="E29" s="45"/>
    </row>
    <row r="30" spans="1:5" ht="15.75" thickBot="1" x14ac:dyDescent="0.3">
      <c r="A30" s="45"/>
      <c r="B30" s="45"/>
      <c r="C30" s="45"/>
      <c r="D30" s="45"/>
      <c r="E30" s="45"/>
    </row>
    <row r="31" spans="1:5" ht="49.5" customHeight="1" thickBot="1" x14ac:dyDescent="0.3">
      <c r="A31" s="88" t="s">
        <v>61</v>
      </c>
      <c r="B31" s="89"/>
      <c r="C31" s="89"/>
      <c r="D31" s="90"/>
    </row>
    <row r="32" spans="1:5" ht="23.25" customHeight="1" thickTop="1" x14ac:dyDescent="0.3">
      <c r="A32" s="2"/>
      <c r="B32" s="3"/>
      <c r="C32" s="3"/>
      <c r="D32" s="4"/>
    </row>
    <row r="33" spans="1:4" ht="18.75" x14ac:dyDescent="0.25">
      <c r="A33" s="52" t="s">
        <v>14</v>
      </c>
      <c r="B33" s="53">
        <v>2015</v>
      </c>
      <c r="C33" s="54">
        <v>2016</v>
      </c>
      <c r="D33" s="53">
        <v>2017</v>
      </c>
    </row>
    <row r="34" spans="1:4" ht="18.75" x14ac:dyDescent="0.3">
      <c r="A34" s="55" t="s">
        <v>22</v>
      </c>
      <c r="B34" s="56">
        <f>B36+B37</f>
        <v>56534.6</v>
      </c>
      <c r="C34" s="56">
        <f t="shared" ref="C34:D34" si="0">C36+C37</f>
        <v>33408.800000000003</v>
      </c>
      <c r="D34" s="56">
        <f t="shared" si="0"/>
        <v>32760</v>
      </c>
    </row>
    <row r="35" spans="1:4" ht="18.75" x14ac:dyDescent="0.3">
      <c r="A35" s="55" t="s">
        <v>15</v>
      </c>
      <c r="B35" s="57"/>
      <c r="C35" s="57"/>
      <c r="D35" s="58"/>
    </row>
    <row r="36" spans="1:4" ht="18.75" x14ac:dyDescent="0.3">
      <c r="A36" s="5" t="s">
        <v>21</v>
      </c>
      <c r="B36" s="8">
        <v>25668</v>
      </c>
      <c r="C36" s="8">
        <v>25975</v>
      </c>
      <c r="D36" s="9">
        <v>25439</v>
      </c>
    </row>
    <row r="37" spans="1:4" ht="18.75" x14ac:dyDescent="0.3">
      <c r="A37" s="5" t="s">
        <v>48</v>
      </c>
      <c r="B37" s="8">
        <v>30866.6</v>
      </c>
      <c r="C37" s="8">
        <v>7433.8</v>
      </c>
      <c r="D37" s="9">
        <v>7321</v>
      </c>
    </row>
    <row r="38" spans="1:4" ht="18.75" x14ac:dyDescent="0.3">
      <c r="A38" s="5" t="s">
        <v>23</v>
      </c>
      <c r="B38" s="8">
        <v>56534.6</v>
      </c>
      <c r="C38" s="8">
        <v>33408.800000000003</v>
      </c>
      <c r="D38" s="8">
        <v>32760</v>
      </c>
    </row>
    <row r="39" spans="1:4" ht="18.75" x14ac:dyDescent="0.3">
      <c r="A39" s="5" t="s">
        <v>15</v>
      </c>
      <c r="B39" s="6"/>
      <c r="C39" s="6"/>
      <c r="D39" s="7"/>
    </row>
    <row r="40" spans="1:4" ht="18.75" x14ac:dyDescent="0.3">
      <c r="A40" s="5" t="s">
        <v>62</v>
      </c>
      <c r="B40" s="6"/>
      <c r="C40" s="8">
        <v>818.4</v>
      </c>
      <c r="D40" s="9">
        <v>1604.4</v>
      </c>
    </row>
    <row r="41" spans="1:4" ht="18.75" x14ac:dyDescent="0.3">
      <c r="A41" s="5"/>
      <c r="B41" s="6"/>
      <c r="C41" s="6"/>
      <c r="D41" s="7"/>
    </row>
    <row r="42" spans="1:4" ht="18.75" x14ac:dyDescent="0.3">
      <c r="A42" s="55" t="s">
        <v>16</v>
      </c>
      <c r="B42" s="56">
        <f>B34-B38</f>
        <v>0</v>
      </c>
      <c r="C42" s="56">
        <f>C38-C34</f>
        <v>0</v>
      </c>
      <c r="D42" s="56">
        <f>D38-D34</f>
        <v>0</v>
      </c>
    </row>
    <row r="43" spans="1:4" ht="18.75" x14ac:dyDescent="0.3">
      <c r="A43" s="10"/>
      <c r="B43" s="11"/>
      <c r="C43" s="11"/>
      <c r="D43" s="12"/>
    </row>
    <row r="44" spans="1:4" ht="37.5" x14ac:dyDescent="0.25">
      <c r="A44" s="13" t="s">
        <v>24</v>
      </c>
      <c r="B44" s="8"/>
      <c r="C44" s="8"/>
      <c r="D44" s="9"/>
    </row>
    <row r="45" spans="1:4" ht="15.75" x14ac:dyDescent="0.25">
      <c r="A45" s="14"/>
      <c r="B45" s="15"/>
      <c r="C45" s="15"/>
      <c r="D45" s="16"/>
    </row>
    <row r="46" spans="1:4" ht="18.75" x14ac:dyDescent="0.3">
      <c r="A46" s="10" t="s">
        <v>25</v>
      </c>
      <c r="B46" s="17"/>
      <c r="C46" s="18">
        <v>14.129</v>
      </c>
      <c r="D46" s="19" t="s">
        <v>17</v>
      </c>
    </row>
    <row r="47" spans="1:4" ht="18.75" x14ac:dyDescent="0.3">
      <c r="A47" s="10"/>
      <c r="B47" s="17"/>
      <c r="C47" s="20"/>
      <c r="D47" s="19"/>
    </row>
    <row r="48" spans="1:4" ht="18.75" x14ac:dyDescent="0.3">
      <c r="A48" s="59" t="s">
        <v>18</v>
      </c>
      <c r="B48" s="60">
        <v>2015</v>
      </c>
      <c r="C48" s="61">
        <v>2016</v>
      </c>
      <c r="D48" s="60">
        <v>2017</v>
      </c>
    </row>
    <row r="49" spans="1:4" ht="37.5" x14ac:dyDescent="0.25">
      <c r="A49" s="62" t="s">
        <v>19</v>
      </c>
      <c r="B49" s="63">
        <f>B34/$C46</f>
        <v>4001.3164413617383</v>
      </c>
      <c r="C49" s="63">
        <f>C34/$C46</f>
        <v>2364.5551702172838</v>
      </c>
      <c r="D49" s="64">
        <f>D34/$C46</f>
        <v>2318.6354306744993</v>
      </c>
    </row>
    <row r="50" spans="1:4" ht="38.25" thickBot="1" x14ac:dyDescent="0.35">
      <c r="A50" s="65" t="s">
        <v>20</v>
      </c>
      <c r="B50" s="66">
        <f>B38/$C46</f>
        <v>4001.3164413617383</v>
      </c>
      <c r="C50" s="66">
        <f>C38/$C46</f>
        <v>2364.5551702172838</v>
      </c>
      <c r="D50" s="67">
        <f>D38/$C46</f>
        <v>2318.6354306744993</v>
      </c>
    </row>
  </sheetData>
  <sheetProtection password="CC1D" sheet="1" objects="1" scenarios="1"/>
  <mergeCells count="16">
    <mergeCell ref="A19:E19"/>
    <mergeCell ref="A21:E21"/>
    <mergeCell ref="B23:E23"/>
    <mergeCell ref="B25:E25"/>
    <mergeCell ref="A31:D31"/>
    <mergeCell ref="A17:E17"/>
    <mergeCell ref="A9:E9"/>
    <mergeCell ref="A10:E10"/>
    <mergeCell ref="A11:E11"/>
    <mergeCell ref="A12:E12"/>
    <mergeCell ref="A13:E13"/>
    <mergeCell ref="A3:E3"/>
    <mergeCell ref="A5:E5"/>
    <mergeCell ref="A4:E4"/>
    <mergeCell ref="A6:E6"/>
    <mergeCell ref="A15:E15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18" sqref="D18"/>
    </sheetView>
  </sheetViews>
  <sheetFormatPr defaultRowHeight="15" x14ac:dyDescent="0.25"/>
  <cols>
    <col min="1" max="1" width="27.28515625" style="1" customWidth="1"/>
    <col min="2" max="5" width="12.7109375" style="1" customWidth="1"/>
    <col min="6" max="6" width="60.42578125" style="1" customWidth="1"/>
    <col min="7" max="16384" width="9.140625" style="1"/>
  </cols>
  <sheetData>
    <row r="1" spans="1:6" ht="32.25" customHeight="1" thickBot="1" x14ac:dyDescent="0.3">
      <c r="A1" s="91" t="s">
        <v>30</v>
      </c>
      <c r="B1" s="92"/>
      <c r="C1" s="92"/>
      <c r="D1" s="92"/>
      <c r="E1" s="92"/>
      <c r="F1" s="92"/>
    </row>
    <row r="2" spans="1:6" ht="15.75" thickTop="1" x14ac:dyDescent="0.25">
      <c r="A2" s="45"/>
      <c r="B2" s="45"/>
      <c r="C2" s="45"/>
      <c r="D2" s="45"/>
      <c r="E2" s="45"/>
      <c r="F2" s="45"/>
    </row>
    <row r="3" spans="1:6" ht="21" x14ac:dyDescent="0.25">
      <c r="A3" s="68"/>
      <c r="B3" s="69">
        <v>2014</v>
      </c>
      <c r="C3" s="69">
        <v>2015</v>
      </c>
      <c r="D3" s="69">
        <v>2016</v>
      </c>
      <c r="E3" s="69">
        <v>2017</v>
      </c>
      <c r="F3" s="69" t="s">
        <v>55</v>
      </c>
    </row>
    <row r="4" spans="1:6" ht="114.75" customHeight="1" x14ac:dyDescent="0.25">
      <c r="A4" s="70" t="s">
        <v>31</v>
      </c>
      <c r="B4" s="71">
        <f>SUM(B5+B20)</f>
        <v>85598.9</v>
      </c>
      <c r="C4" s="71">
        <f t="shared" ref="C4:D4" si="0">SUM(C5+C20)</f>
        <v>56534.6</v>
      </c>
      <c r="D4" s="71">
        <f t="shared" si="0"/>
        <v>33408.800000000003</v>
      </c>
      <c r="E4" s="71">
        <f>SUM(E5+E20)</f>
        <v>32760</v>
      </c>
      <c r="F4" s="72"/>
    </row>
    <row r="5" spans="1:6" ht="114.75" customHeight="1" x14ac:dyDescent="0.25">
      <c r="A5" s="73" t="s">
        <v>32</v>
      </c>
      <c r="B5" s="74">
        <f>SUM(B7+B14)</f>
        <v>29403.299999999996</v>
      </c>
      <c r="C5" s="74">
        <f t="shared" ref="C5:E5" si="1">SUM(C7+C14)</f>
        <v>25668</v>
      </c>
      <c r="D5" s="74">
        <f t="shared" si="1"/>
        <v>25975</v>
      </c>
      <c r="E5" s="74">
        <f t="shared" si="1"/>
        <v>25439</v>
      </c>
      <c r="F5" s="72"/>
    </row>
    <row r="6" spans="1:6" ht="17.25" customHeight="1" x14ac:dyDescent="0.25">
      <c r="A6" s="75" t="s">
        <v>34</v>
      </c>
      <c r="B6" s="76"/>
      <c r="C6" s="76"/>
      <c r="D6" s="76"/>
      <c r="E6" s="76"/>
      <c r="F6" s="72"/>
    </row>
    <row r="7" spans="1:6" ht="114.75" customHeight="1" x14ac:dyDescent="0.25">
      <c r="A7" s="77" t="s">
        <v>41</v>
      </c>
      <c r="B7" s="63">
        <f>SUM(B8:B13)</f>
        <v>23801.699999999997</v>
      </c>
      <c r="C7" s="63">
        <f t="shared" ref="C7:E7" si="2">SUM(C8:C13)</f>
        <v>22008</v>
      </c>
      <c r="D7" s="63">
        <f t="shared" si="2"/>
        <v>22375</v>
      </c>
      <c r="E7" s="63">
        <f t="shared" si="2"/>
        <v>21839</v>
      </c>
      <c r="F7" s="72"/>
    </row>
    <row r="8" spans="1:6" ht="114.75" customHeight="1" x14ac:dyDescent="0.25">
      <c r="A8" s="23" t="s">
        <v>35</v>
      </c>
      <c r="B8" s="24">
        <v>15690.9</v>
      </c>
      <c r="C8" s="24">
        <v>15222</v>
      </c>
      <c r="D8" s="24">
        <v>15372</v>
      </c>
      <c r="E8" s="24">
        <v>15420</v>
      </c>
      <c r="F8" s="21"/>
    </row>
    <row r="9" spans="1:6" ht="114.75" customHeight="1" x14ac:dyDescent="0.25">
      <c r="A9" s="23" t="s">
        <v>36</v>
      </c>
      <c r="B9" s="24">
        <v>2275.3000000000002</v>
      </c>
      <c r="C9" s="24">
        <v>1466</v>
      </c>
      <c r="D9" s="24">
        <v>1613</v>
      </c>
      <c r="E9" s="24">
        <v>979</v>
      </c>
      <c r="F9" s="21"/>
    </row>
    <row r="10" spans="1:6" ht="114.75" customHeight="1" x14ac:dyDescent="0.25">
      <c r="A10" s="23" t="s">
        <v>39</v>
      </c>
      <c r="B10" s="24">
        <v>0.6</v>
      </c>
      <c r="C10" s="24"/>
      <c r="D10" s="24"/>
      <c r="E10" s="24"/>
      <c r="F10" s="21"/>
    </row>
    <row r="11" spans="1:6" ht="114.75" customHeight="1" x14ac:dyDescent="0.25">
      <c r="A11" s="23" t="s">
        <v>37</v>
      </c>
      <c r="B11" s="24">
        <v>472</v>
      </c>
      <c r="C11" s="24">
        <v>450</v>
      </c>
      <c r="D11" s="24">
        <v>450</v>
      </c>
      <c r="E11" s="24">
        <v>450</v>
      </c>
      <c r="F11" s="21"/>
    </row>
    <row r="12" spans="1:6" ht="114.75" customHeight="1" x14ac:dyDescent="0.25">
      <c r="A12" s="23" t="s">
        <v>38</v>
      </c>
      <c r="B12" s="24">
        <v>5362.9</v>
      </c>
      <c r="C12" s="24">
        <v>4870</v>
      </c>
      <c r="D12" s="24">
        <v>4940</v>
      </c>
      <c r="E12" s="24">
        <v>4990</v>
      </c>
      <c r="F12" s="21"/>
    </row>
    <row r="13" spans="1:6" ht="114.75" customHeight="1" x14ac:dyDescent="0.25">
      <c r="A13" s="23" t="s">
        <v>40</v>
      </c>
      <c r="B13" s="24"/>
      <c r="C13" s="24"/>
      <c r="D13" s="24"/>
      <c r="E13" s="24"/>
      <c r="F13" s="21"/>
    </row>
    <row r="14" spans="1:6" ht="114.75" customHeight="1" x14ac:dyDescent="0.25">
      <c r="A14" s="78" t="s">
        <v>42</v>
      </c>
      <c r="B14" s="63">
        <f>SUM(B15:B19)</f>
        <v>5601.6</v>
      </c>
      <c r="C14" s="63">
        <f t="shared" ref="C14:E14" si="3">SUM(C15:C19)</f>
        <v>3660</v>
      </c>
      <c r="D14" s="63">
        <f t="shared" si="3"/>
        <v>3600</v>
      </c>
      <c r="E14" s="63">
        <f t="shared" si="3"/>
        <v>3600</v>
      </c>
      <c r="F14" s="72"/>
    </row>
    <row r="15" spans="1:6" ht="114.75" customHeight="1" x14ac:dyDescent="0.25">
      <c r="A15" s="23" t="s">
        <v>43</v>
      </c>
      <c r="B15" s="24">
        <v>3719.7</v>
      </c>
      <c r="C15" s="24">
        <v>3200</v>
      </c>
      <c r="D15" s="24">
        <v>3300</v>
      </c>
      <c r="E15" s="24">
        <v>3300</v>
      </c>
      <c r="F15" s="21"/>
    </row>
    <row r="16" spans="1:6" ht="114.75" customHeight="1" x14ac:dyDescent="0.25">
      <c r="A16" s="23" t="s">
        <v>44</v>
      </c>
      <c r="B16" s="24">
        <v>59.4</v>
      </c>
      <c r="C16" s="24">
        <v>50</v>
      </c>
      <c r="D16" s="24">
        <v>50</v>
      </c>
      <c r="E16" s="24">
        <v>50</v>
      </c>
      <c r="F16" s="21"/>
    </row>
    <row r="17" spans="1:6" ht="114.75" customHeight="1" x14ac:dyDescent="0.25">
      <c r="A17" s="23" t="s">
        <v>45</v>
      </c>
      <c r="B17" s="24">
        <v>154.1</v>
      </c>
      <c r="C17" s="24">
        <v>160</v>
      </c>
      <c r="D17" s="24">
        <v>0</v>
      </c>
      <c r="E17" s="24">
        <v>0</v>
      </c>
      <c r="F17" s="21"/>
    </row>
    <row r="18" spans="1:6" ht="114.75" customHeight="1" x14ac:dyDescent="0.25">
      <c r="A18" s="23" t="s">
        <v>46</v>
      </c>
      <c r="B18" s="24">
        <v>1668.4</v>
      </c>
      <c r="C18" s="24">
        <v>250</v>
      </c>
      <c r="D18" s="24">
        <v>250</v>
      </c>
      <c r="E18" s="24">
        <v>250</v>
      </c>
      <c r="F18" s="21"/>
    </row>
    <row r="19" spans="1:6" ht="114.75" customHeight="1" x14ac:dyDescent="0.25">
      <c r="A19" s="23" t="s">
        <v>47</v>
      </c>
      <c r="B19" s="24"/>
      <c r="C19" s="24"/>
      <c r="D19" s="24"/>
      <c r="E19" s="24"/>
      <c r="F19" s="21"/>
    </row>
    <row r="20" spans="1:6" ht="114.75" customHeight="1" x14ac:dyDescent="0.25">
      <c r="A20" s="22" t="s">
        <v>33</v>
      </c>
      <c r="B20" s="24">
        <v>56195.6</v>
      </c>
      <c r="C20" s="24">
        <v>30866.6</v>
      </c>
      <c r="D20" s="24">
        <v>7433.8</v>
      </c>
      <c r="E20" s="24">
        <v>7321</v>
      </c>
      <c r="F20" s="21"/>
    </row>
    <row r="23" spans="1:6" ht="48" customHeight="1" x14ac:dyDescent="0.35">
      <c r="A23" s="93" t="s">
        <v>56</v>
      </c>
      <c r="B23" s="94"/>
      <c r="C23" s="94"/>
      <c r="D23" s="94"/>
      <c r="E23" s="25">
        <v>14.129</v>
      </c>
      <c r="F23" s="26" t="s">
        <v>17</v>
      </c>
    </row>
    <row r="24" spans="1:6" ht="15.75" x14ac:dyDescent="0.25">
      <c r="A24" s="27"/>
      <c r="B24" s="28"/>
      <c r="C24" s="29"/>
      <c r="D24" s="30"/>
      <c r="E24" s="30"/>
    </row>
    <row r="25" spans="1:6" ht="18.75" x14ac:dyDescent="0.25">
      <c r="A25" s="68"/>
      <c r="B25" s="53">
        <v>2014</v>
      </c>
      <c r="C25" s="53">
        <v>2015</v>
      </c>
      <c r="D25" s="53">
        <v>2016</v>
      </c>
      <c r="E25" s="53">
        <v>2017</v>
      </c>
    </row>
    <row r="26" spans="1:6" ht="18.75" x14ac:dyDescent="0.25">
      <c r="A26" s="53" t="s">
        <v>31</v>
      </c>
      <c r="B26" s="63">
        <f t="shared" ref="B26:E27" si="4">B4/$E$23</f>
        <v>6058.3834666289195</v>
      </c>
      <c r="C26" s="63">
        <f t="shared" si="4"/>
        <v>4001.3164413617383</v>
      </c>
      <c r="D26" s="63">
        <f t="shared" si="4"/>
        <v>2364.5551702172838</v>
      </c>
      <c r="E26" s="63">
        <f t="shared" si="4"/>
        <v>2318.6354306744993</v>
      </c>
    </row>
    <row r="27" spans="1:6" ht="39.75" customHeight="1" x14ac:dyDescent="0.25">
      <c r="A27" s="79" t="s">
        <v>32</v>
      </c>
      <c r="B27" s="63">
        <f t="shared" si="4"/>
        <v>2081.0602307311201</v>
      </c>
      <c r="C27" s="63">
        <f t="shared" si="4"/>
        <v>1816.689079198811</v>
      </c>
      <c r="D27" s="63">
        <f t="shared" si="4"/>
        <v>1838.4174393092221</v>
      </c>
      <c r="E27" s="63">
        <f t="shared" si="4"/>
        <v>1800.4812796376248</v>
      </c>
    </row>
    <row r="28" spans="1:6" ht="37.5" x14ac:dyDescent="0.25">
      <c r="A28" s="79" t="s">
        <v>33</v>
      </c>
      <c r="B28" s="63">
        <f>B20/$E$23</f>
        <v>3977.3232358977989</v>
      </c>
      <c r="C28" s="63">
        <f t="shared" ref="C28:E28" si="5">C20/$E$23</f>
        <v>2184.6273621629271</v>
      </c>
      <c r="D28" s="63">
        <f t="shared" si="5"/>
        <v>526.13773090806149</v>
      </c>
      <c r="E28" s="63">
        <f t="shared" si="5"/>
        <v>518.15415103687451</v>
      </c>
    </row>
    <row r="29" spans="1:6" ht="15.75" x14ac:dyDescent="0.25">
      <c r="A29" s="27"/>
      <c r="B29" s="28"/>
      <c r="C29" s="29"/>
      <c r="D29" s="30"/>
      <c r="E29" s="30"/>
    </row>
    <row r="30" spans="1:6" ht="15.75" x14ac:dyDescent="0.25">
      <c r="A30" s="27"/>
      <c r="B30" s="28"/>
      <c r="C30" s="29"/>
      <c r="D30" s="30"/>
      <c r="E30" s="30"/>
    </row>
    <row r="31" spans="1:6" x14ac:dyDescent="0.25">
      <c r="C31" s="32"/>
      <c r="D31" s="32"/>
      <c r="E31" s="32"/>
    </row>
  </sheetData>
  <sheetProtection password="CC1D" sheet="1" objects="1" scenarios="1"/>
  <mergeCells count="2">
    <mergeCell ref="A1:F1"/>
    <mergeCell ref="A23:D23"/>
  </mergeCells>
  <pageMargins left="0.11811023622047245" right="0" top="0.74803149606299213" bottom="0.5511811023622047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2" workbookViewId="0">
      <selection activeCell="C5" sqref="C5"/>
    </sheetView>
  </sheetViews>
  <sheetFormatPr defaultRowHeight="15" x14ac:dyDescent="0.25"/>
  <cols>
    <col min="1" max="1" width="27.5703125" style="1" customWidth="1"/>
    <col min="2" max="5" width="14.7109375" style="1" customWidth="1"/>
    <col min="6" max="6" width="57.42578125" style="1" customWidth="1"/>
    <col min="7" max="16384" width="9.140625" style="1"/>
  </cols>
  <sheetData>
    <row r="1" spans="1:6" ht="27.75" customHeight="1" thickBot="1" x14ac:dyDescent="0.3">
      <c r="A1" s="91" t="s">
        <v>0</v>
      </c>
      <c r="B1" s="92"/>
      <c r="C1" s="92"/>
      <c r="D1" s="92"/>
      <c r="E1" s="92"/>
      <c r="F1" s="92"/>
    </row>
    <row r="2" spans="1:6" ht="15.75" thickTop="1" x14ac:dyDescent="0.25">
      <c r="A2" s="45"/>
      <c r="B2" s="45"/>
      <c r="C2" s="45"/>
      <c r="D2" s="45"/>
      <c r="E2" s="45"/>
      <c r="F2" s="45"/>
    </row>
    <row r="3" spans="1:6" ht="21" x14ac:dyDescent="0.25">
      <c r="A3" s="68"/>
      <c r="B3" s="69">
        <v>2014</v>
      </c>
      <c r="C3" s="69">
        <v>2015</v>
      </c>
      <c r="D3" s="69">
        <v>2016</v>
      </c>
      <c r="E3" s="69">
        <v>2017</v>
      </c>
      <c r="F3" s="69" t="s">
        <v>54</v>
      </c>
    </row>
    <row r="4" spans="1:6" ht="126" customHeight="1" x14ac:dyDescent="0.25">
      <c r="A4" s="69" t="s">
        <v>1</v>
      </c>
      <c r="B4" s="80">
        <f>SUM(B5:B13)</f>
        <v>83613.91</v>
      </c>
      <c r="C4" s="80">
        <f t="shared" ref="C4:E4" si="0">SUM(C5:C13)</f>
        <v>56539.6</v>
      </c>
      <c r="D4" s="80">
        <f t="shared" si="0"/>
        <v>32736.300000000003</v>
      </c>
      <c r="E4" s="80">
        <f t="shared" si="0"/>
        <v>32087.5</v>
      </c>
      <c r="F4" s="72"/>
    </row>
    <row r="5" spans="1:6" ht="126" customHeight="1" x14ac:dyDescent="0.25">
      <c r="A5" s="33" t="s">
        <v>2</v>
      </c>
      <c r="B5" s="24">
        <v>5174.7359999999999</v>
      </c>
      <c r="C5" s="24">
        <v>6080</v>
      </c>
      <c r="D5" s="24">
        <v>5430</v>
      </c>
      <c r="E5" s="24">
        <v>5430</v>
      </c>
      <c r="F5" s="21"/>
    </row>
    <row r="6" spans="1:6" ht="125.25" customHeight="1" x14ac:dyDescent="0.25">
      <c r="A6" s="33" t="s">
        <v>3</v>
      </c>
      <c r="B6" s="24">
        <v>0</v>
      </c>
      <c r="C6" s="24">
        <v>0</v>
      </c>
      <c r="D6" s="24">
        <v>0</v>
      </c>
      <c r="E6" s="24">
        <v>0</v>
      </c>
      <c r="F6" s="21"/>
    </row>
    <row r="7" spans="1:6" ht="126" customHeight="1" x14ac:dyDescent="0.25">
      <c r="A7" s="33" t="s">
        <v>4</v>
      </c>
      <c r="B7" s="24">
        <v>15541.436</v>
      </c>
      <c r="C7" s="24">
        <v>10000</v>
      </c>
      <c r="D7" s="24">
        <v>8776.6</v>
      </c>
      <c r="E7" s="24">
        <v>7344.6</v>
      </c>
      <c r="F7" s="21"/>
    </row>
    <row r="8" spans="1:6" ht="126" customHeight="1" x14ac:dyDescent="0.25">
      <c r="A8" s="33" t="s">
        <v>5</v>
      </c>
      <c r="B8" s="24">
        <v>55465.237999999998</v>
      </c>
      <c r="C8" s="24">
        <v>39242.1</v>
      </c>
      <c r="D8" s="24">
        <v>17481.3</v>
      </c>
      <c r="E8" s="24">
        <v>17468.5</v>
      </c>
      <c r="F8" s="21"/>
    </row>
    <row r="9" spans="1:6" ht="126" customHeight="1" x14ac:dyDescent="0.25">
      <c r="A9" s="33" t="s">
        <v>6</v>
      </c>
      <c r="B9" s="24">
        <v>124.8</v>
      </c>
      <c r="C9" s="24">
        <v>100</v>
      </c>
      <c r="D9" s="24">
        <v>110</v>
      </c>
      <c r="E9" s="24">
        <v>120</v>
      </c>
      <c r="F9" s="21"/>
    </row>
    <row r="10" spans="1:6" ht="126" customHeight="1" x14ac:dyDescent="0.25">
      <c r="A10" s="31" t="s">
        <v>58</v>
      </c>
      <c r="B10" s="24">
        <v>0</v>
      </c>
      <c r="C10" s="24">
        <v>10</v>
      </c>
      <c r="D10" s="24">
        <v>10</v>
      </c>
      <c r="E10" s="24">
        <v>10</v>
      </c>
      <c r="F10" s="21"/>
    </row>
    <row r="11" spans="1:6" ht="126" customHeight="1" x14ac:dyDescent="0.25">
      <c r="A11" s="33" t="s">
        <v>7</v>
      </c>
      <c r="B11" s="24">
        <v>0</v>
      </c>
      <c r="C11" s="24">
        <v>100</v>
      </c>
      <c r="D11" s="24">
        <v>110</v>
      </c>
      <c r="E11" s="24">
        <v>110</v>
      </c>
      <c r="F11" s="21"/>
    </row>
    <row r="12" spans="1:6" ht="126" customHeight="1" x14ac:dyDescent="0.25">
      <c r="A12" s="34" t="s">
        <v>33</v>
      </c>
      <c r="B12" s="8">
        <v>7307.7</v>
      </c>
      <c r="C12" s="35">
        <v>1007.5</v>
      </c>
      <c r="D12" s="24"/>
      <c r="E12" s="24"/>
      <c r="F12" s="36"/>
    </row>
    <row r="13" spans="1:6" ht="63" x14ac:dyDescent="0.25">
      <c r="A13" s="37" t="s">
        <v>8</v>
      </c>
      <c r="B13" s="38" t="s">
        <v>53</v>
      </c>
      <c r="C13" s="35" t="s">
        <v>53</v>
      </c>
      <c r="D13" s="8">
        <v>818.4</v>
      </c>
      <c r="E13" s="9">
        <v>1604.4</v>
      </c>
    </row>
    <row r="14" spans="1:6" ht="28.5" customHeight="1" x14ac:dyDescent="0.3">
      <c r="A14" s="39"/>
      <c r="B14" s="40"/>
      <c r="C14" s="41"/>
      <c r="D14" s="42"/>
      <c r="E14" s="42"/>
    </row>
    <row r="15" spans="1:6" ht="28.5" customHeight="1" x14ac:dyDescent="0.25"/>
    <row r="16" spans="1:6" ht="28.5" customHeight="1" x14ac:dyDescent="0.25"/>
    <row r="17" spans="1:6" ht="40.5" customHeight="1" x14ac:dyDescent="0.25">
      <c r="A17" s="95" t="s">
        <v>57</v>
      </c>
      <c r="B17" s="96"/>
      <c r="C17" s="96"/>
      <c r="D17" s="96"/>
      <c r="E17" s="43">
        <v>14.129</v>
      </c>
      <c r="F17" s="44" t="s">
        <v>17</v>
      </c>
    </row>
    <row r="18" spans="1:6" ht="15.75" x14ac:dyDescent="0.25">
      <c r="A18" s="27"/>
      <c r="B18" s="28"/>
      <c r="C18" s="29"/>
      <c r="D18" s="30"/>
      <c r="E18" s="30"/>
    </row>
    <row r="19" spans="1:6" ht="18.75" x14ac:dyDescent="0.25">
      <c r="A19" s="68"/>
      <c r="B19" s="53">
        <v>2014</v>
      </c>
      <c r="C19" s="53">
        <v>2015</v>
      </c>
      <c r="D19" s="53">
        <v>2016</v>
      </c>
      <c r="E19" s="53">
        <v>2017</v>
      </c>
    </row>
    <row r="20" spans="1:6" ht="18.75" x14ac:dyDescent="0.25">
      <c r="A20" s="60" t="s">
        <v>1</v>
      </c>
      <c r="B20" s="63">
        <f>SUM(B21:B27)</f>
        <v>5400.680161370231</v>
      </c>
      <c r="C20" s="63">
        <f t="shared" ref="C20:E20" si="1">SUM(C21:C27)</f>
        <v>3930.3630830207376</v>
      </c>
      <c r="D20" s="63">
        <f>SUM(D21:D27)</f>
        <v>2259.0346096680587</v>
      </c>
      <c r="E20" s="63">
        <f t="shared" si="1"/>
        <v>2157.4846061292378</v>
      </c>
    </row>
    <row r="21" spans="1:6" ht="37.5" x14ac:dyDescent="0.25">
      <c r="A21" s="79" t="s">
        <v>2</v>
      </c>
      <c r="B21" s="63">
        <f>B5/$E$17</f>
        <v>366.24927454172268</v>
      </c>
      <c r="C21" s="63">
        <f t="shared" ref="C21:E21" si="2">C5/$E$17</f>
        <v>430.32061717035884</v>
      </c>
      <c r="D21" s="63">
        <f t="shared" si="2"/>
        <v>384.31594592681722</v>
      </c>
      <c r="E21" s="63">
        <f t="shared" si="2"/>
        <v>384.31594592681722</v>
      </c>
    </row>
    <row r="22" spans="1:6" ht="75" x14ac:dyDescent="0.25">
      <c r="A22" s="79" t="s">
        <v>3</v>
      </c>
      <c r="B22" s="63">
        <f t="shared" ref="B22:E26" si="3">B6/$E$17</f>
        <v>0</v>
      </c>
      <c r="C22" s="63">
        <f t="shared" si="3"/>
        <v>0</v>
      </c>
      <c r="D22" s="63">
        <f t="shared" si="3"/>
        <v>0</v>
      </c>
      <c r="E22" s="63">
        <f t="shared" si="3"/>
        <v>0</v>
      </c>
    </row>
    <row r="23" spans="1:6" ht="37.5" x14ac:dyDescent="0.25">
      <c r="A23" s="79" t="s">
        <v>4</v>
      </c>
      <c r="B23" s="63">
        <f t="shared" si="3"/>
        <v>1099.967159742374</v>
      </c>
      <c r="C23" s="63">
        <f t="shared" si="3"/>
        <v>707.76417297756393</v>
      </c>
      <c r="D23" s="63">
        <f t="shared" si="3"/>
        <v>621.1763040554888</v>
      </c>
      <c r="E23" s="63">
        <f t="shared" si="3"/>
        <v>519.82447448510163</v>
      </c>
    </row>
    <row r="24" spans="1:6" ht="56.25" x14ac:dyDescent="0.25">
      <c r="A24" s="79" t="s">
        <v>5</v>
      </c>
      <c r="B24" s="63">
        <f t="shared" si="3"/>
        <v>3925.6308302073749</v>
      </c>
      <c r="C24" s="63">
        <f t="shared" si="3"/>
        <v>2777.4152452402859</v>
      </c>
      <c r="D24" s="63">
        <f t="shared" si="3"/>
        <v>1237.2637837072687</v>
      </c>
      <c r="E24" s="63">
        <f t="shared" si="3"/>
        <v>1236.3578455658576</v>
      </c>
    </row>
    <row r="25" spans="1:6" ht="37.5" x14ac:dyDescent="0.25">
      <c r="A25" s="79" t="s">
        <v>6</v>
      </c>
      <c r="B25" s="63">
        <f t="shared" si="3"/>
        <v>8.832896878759998</v>
      </c>
      <c r="C25" s="63">
        <f t="shared" si="3"/>
        <v>7.0776417297756389</v>
      </c>
      <c r="D25" s="63">
        <f t="shared" si="3"/>
        <v>7.7854059027532028</v>
      </c>
      <c r="E25" s="63">
        <f t="shared" si="3"/>
        <v>8.4931700757307667</v>
      </c>
    </row>
    <row r="26" spans="1:6" ht="18.75" x14ac:dyDescent="0.25">
      <c r="A26" s="79" t="s">
        <v>58</v>
      </c>
      <c r="B26" s="63">
        <f t="shared" si="3"/>
        <v>0</v>
      </c>
      <c r="C26" s="63">
        <f t="shared" si="3"/>
        <v>0.70776417297756389</v>
      </c>
      <c r="D26" s="63">
        <f t="shared" si="3"/>
        <v>0.70776417297756389</v>
      </c>
      <c r="E26" s="63">
        <f t="shared" si="3"/>
        <v>0.70776417297756389</v>
      </c>
    </row>
    <row r="27" spans="1:6" ht="37.5" x14ac:dyDescent="0.25">
      <c r="A27" s="79" t="s">
        <v>7</v>
      </c>
      <c r="B27" s="63">
        <f>B11/$E$17</f>
        <v>0</v>
      </c>
      <c r="C27" s="63">
        <f t="shared" ref="C27:D27" si="4">C11/$E$17</f>
        <v>7.0776417297756389</v>
      </c>
      <c r="D27" s="63">
        <f t="shared" si="4"/>
        <v>7.7854059027532028</v>
      </c>
      <c r="E27" s="63">
        <f>E11/$E$17</f>
        <v>7.7854059027532028</v>
      </c>
    </row>
    <row r="28" spans="1:6" ht="15.75" x14ac:dyDescent="0.25">
      <c r="A28" s="27"/>
      <c r="B28" s="28"/>
      <c r="C28" s="29"/>
      <c r="D28" s="30"/>
      <c r="E28" s="30"/>
    </row>
    <row r="29" spans="1:6" ht="15.75" x14ac:dyDescent="0.25">
      <c r="A29" s="27"/>
      <c r="B29" s="28"/>
      <c r="C29" s="29"/>
      <c r="D29" s="30"/>
      <c r="E29" s="30"/>
    </row>
    <row r="30" spans="1:6" x14ac:dyDescent="0.25">
      <c r="C30" s="32"/>
      <c r="D30" s="32"/>
      <c r="E30" s="32"/>
    </row>
  </sheetData>
  <sheetProtection password="CC1D" sheet="1" objects="1" scenarios="1"/>
  <mergeCells count="2">
    <mergeCell ref="A1:F1"/>
    <mergeCell ref="A17:D17"/>
  </mergeCells>
  <pageMargins left="0.11811023622047245" right="0.11811023622047245" top="0.15748031496062992" bottom="0.15748031496062992" header="0.11811023622047245" footer="0.11811023622047245"/>
  <pageSetup paperSize="9" scale="80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Вводная часть</vt:lpstr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dubrova</dc:creator>
  <cp:lastModifiedBy>dubrova</cp:lastModifiedBy>
  <cp:lastPrinted>2015-01-29T08:25:47Z</cp:lastPrinted>
  <dcterms:created xsi:type="dcterms:W3CDTF">2014-12-09T09:01:21Z</dcterms:created>
  <dcterms:modified xsi:type="dcterms:W3CDTF">2015-04-17T03:33:38Z</dcterms:modified>
</cp:coreProperties>
</file>